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ит\OneDrive\Рабочий стол\КОНТИНГЕНТ\"/>
    </mc:Choice>
  </mc:AlternateContent>
  <xr:revisionPtr revIDLastSave="0" documentId="8_{ADA337FA-A476-45E1-9896-80C4C19AA2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F20" i="1"/>
  <c r="G20" i="1"/>
  <c r="I20" i="1"/>
  <c r="J20" i="1"/>
  <c r="K20" i="1"/>
  <c r="E22" i="1"/>
  <c r="E23" i="1"/>
  <c r="E24" i="1"/>
  <c r="E25" i="1"/>
  <c r="E26" i="1"/>
  <c r="E27" i="1"/>
  <c r="E28" i="1"/>
  <c r="E29" i="1"/>
  <c r="E30" i="1"/>
  <c r="E31" i="1"/>
  <c r="E39" i="1"/>
  <c r="E40" i="1"/>
  <c r="E34" i="1"/>
  <c r="E35" i="1"/>
  <c r="E36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H6" i="1" l="1"/>
  <c r="H7" i="1"/>
  <c r="H8" i="1"/>
  <c r="H9" i="1"/>
  <c r="H12" i="1"/>
  <c r="H13" i="1"/>
  <c r="H14" i="1"/>
  <c r="H16" i="1"/>
  <c r="H18" i="1"/>
  <c r="H19" i="1"/>
  <c r="H39" i="1" l="1"/>
  <c r="H36" i="1"/>
  <c r="H40" i="1"/>
  <c r="H34" i="1"/>
  <c r="H24" i="1"/>
  <c r="H25" i="1"/>
  <c r="H26" i="1"/>
  <c r="H27" i="1"/>
  <c r="H28" i="1"/>
  <c r="H29" i="1"/>
  <c r="H30" i="1"/>
  <c r="H31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4" i="1"/>
  <c r="F32" i="1"/>
  <c r="G32" i="1"/>
  <c r="I32" i="1"/>
  <c r="J32" i="1"/>
  <c r="K32" i="1"/>
  <c r="F37" i="1"/>
  <c r="G37" i="1"/>
  <c r="I37" i="1"/>
  <c r="J37" i="1"/>
  <c r="K37" i="1"/>
  <c r="F41" i="1"/>
  <c r="G41" i="1"/>
  <c r="I41" i="1"/>
  <c r="J41" i="1"/>
  <c r="K41" i="1"/>
  <c r="C41" i="1"/>
  <c r="C37" i="1"/>
  <c r="C32" i="1"/>
  <c r="D20" i="1" l="1"/>
  <c r="E20" i="1"/>
  <c r="H4" i="1"/>
  <c r="H20" i="1" s="1"/>
  <c r="J42" i="1"/>
  <c r="C42" i="1"/>
  <c r="F42" i="1"/>
  <c r="H35" i="1"/>
  <c r="K42" i="1"/>
  <c r="I42" i="1"/>
  <c r="G42" i="1"/>
  <c r="D30" i="1"/>
  <c r="D22" i="1" l="1"/>
  <c r="D23" i="1"/>
  <c r="D24" i="1"/>
  <c r="D25" i="1"/>
  <c r="D26" i="1"/>
  <c r="D27" i="1"/>
  <c r="D28" i="1"/>
  <c r="D29" i="1"/>
  <c r="D31" i="1"/>
  <c r="D21" i="1"/>
  <c r="E21" i="1"/>
  <c r="H22" i="1"/>
  <c r="D32" i="1" l="1"/>
  <c r="H21" i="1"/>
  <c r="H32" i="1" s="1"/>
  <c r="E32" i="1"/>
  <c r="E38" i="1"/>
  <c r="E41" i="1" s="1"/>
  <c r="D38" i="1"/>
  <c r="D39" i="1"/>
  <c r="D40" i="1"/>
  <c r="D33" i="1"/>
  <c r="D34" i="1"/>
  <c r="D35" i="1"/>
  <c r="D36" i="1"/>
  <c r="E33" i="1"/>
  <c r="E37" i="1" s="1"/>
  <c r="D37" i="1" l="1"/>
  <c r="D41" i="1"/>
  <c r="E42" i="1"/>
  <c r="H38" i="1"/>
  <c r="H41" i="1" s="1"/>
  <c r="H33" i="1"/>
  <c r="H37" i="1" s="1"/>
  <c r="H42" i="1" l="1"/>
  <c r="D42" i="1"/>
</calcChain>
</file>

<file path=xl/sharedStrings.xml><?xml version="1.0" encoding="utf-8"?>
<sst xmlns="http://schemas.openxmlformats.org/spreadsheetml/2006/main" count="81" uniqueCount="77">
  <si>
    <t>№</t>
  </si>
  <si>
    <t>Группа</t>
  </si>
  <si>
    <t>Из них</t>
  </si>
  <si>
    <t>от 15 до 21 года</t>
  </si>
  <si>
    <t>от 22 и старше</t>
  </si>
  <si>
    <t>МС-114</t>
  </si>
  <si>
    <t>Итого:</t>
  </si>
  <si>
    <t>КЦП</t>
  </si>
  <si>
    <t>Вакантно</t>
  </si>
  <si>
    <t>Инвалид/ ОВЗ</t>
  </si>
  <si>
    <t>Сирота</t>
  </si>
  <si>
    <t>В академ. отпуске</t>
  </si>
  <si>
    <t xml:space="preserve">Всего </t>
  </si>
  <si>
    <t>на бюджете</t>
  </si>
  <si>
    <t>на коммерции</t>
  </si>
  <si>
    <t>Всего на 1 курсе</t>
  </si>
  <si>
    <t>Всего на 2 курсе</t>
  </si>
  <si>
    <t>Всего на 3 курсе</t>
  </si>
  <si>
    <t>Ушел из группы</t>
  </si>
  <si>
    <t>Ушел в академ. отпуск</t>
  </si>
  <si>
    <t>Выход из академа</t>
  </si>
  <si>
    <t>СЗ-44</t>
  </si>
  <si>
    <t>А-325</t>
  </si>
  <si>
    <t>КИП-212</t>
  </si>
  <si>
    <t>ЭО-17</t>
  </si>
  <si>
    <t xml:space="preserve">№ 80 к от 05.09.2024 </t>
  </si>
  <si>
    <t xml:space="preserve">№ 186-к от 31.01.2025 </t>
  </si>
  <si>
    <t xml:space="preserve">№ 27-к от 14.04.2023 </t>
  </si>
  <si>
    <t xml:space="preserve">№ 134-к от 18.12.2023 </t>
  </si>
  <si>
    <t xml:space="preserve">№ 213-к от 25.04.2025 </t>
  </si>
  <si>
    <t>Всего на 4 курсе</t>
  </si>
  <si>
    <t>КИП-411</t>
  </si>
  <si>
    <t>СЗ-47</t>
  </si>
  <si>
    <t>ПК-424</t>
  </si>
  <si>
    <t>СЗ-38</t>
  </si>
  <si>
    <t>КИП-312</t>
  </si>
  <si>
    <t>И-330</t>
  </si>
  <si>
    <t>ПК-325</t>
  </si>
  <si>
    <t>ЭО-27</t>
  </si>
  <si>
    <t>И-236</t>
  </si>
  <si>
    <t>МА-227</t>
  </si>
  <si>
    <t>КИП-213</t>
  </si>
  <si>
    <t>СВ-216</t>
  </si>
  <si>
    <t>ПК-226</t>
  </si>
  <si>
    <t>ИС-21</t>
  </si>
  <si>
    <t>СЗ-29</t>
  </si>
  <si>
    <t>Б-21</t>
  </si>
  <si>
    <t>МС-218 а</t>
  </si>
  <si>
    <t>И-238 а</t>
  </si>
  <si>
    <t>ЭО-120</t>
  </si>
  <si>
    <t>И-139</t>
  </si>
  <si>
    <t>Б-12</t>
  </si>
  <si>
    <t>КИП-114</t>
  </si>
  <si>
    <t>СВ-117</t>
  </si>
  <si>
    <t>СВ-118</t>
  </si>
  <si>
    <t>ПК-127</t>
  </si>
  <si>
    <t>ИС-12</t>
  </si>
  <si>
    <t>СЗ-110</t>
  </si>
  <si>
    <t>И-141 а</t>
  </si>
  <si>
    <t>ПК-128 к</t>
  </si>
  <si>
    <t>Д-13 к</t>
  </si>
  <si>
    <t>МА-128 к</t>
  </si>
  <si>
    <t>Д-12/10 к</t>
  </si>
  <si>
    <t>ЭО-121/10 к</t>
  </si>
  <si>
    <t>М-12/10к</t>
  </si>
  <si>
    <t xml:space="preserve">№ 27-к от 03.09.2025 г. </t>
  </si>
  <si>
    <t>№ 100-к от 20.10.2025</t>
  </si>
  <si>
    <t>Контингент ГБПОУ РА МИТ на 30.11.2025 г.</t>
  </si>
  <si>
    <t>№ 135-к  от 25.11.2025</t>
  </si>
  <si>
    <t>141-885-358 82</t>
  </si>
  <si>
    <t>148-413-155 47</t>
  </si>
  <si>
    <t>170-596-256 85</t>
  </si>
  <si>
    <t>161-712-784 59</t>
  </si>
  <si>
    <t>174-145-984 85</t>
  </si>
  <si>
    <t>189-916-712 42</t>
  </si>
  <si>
    <t>173-519-600 74</t>
  </si>
  <si>
    <t>162-168-123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</si>
</sst>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b/>
      <sz val="12"/>
      <color theme="4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3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3" borderId="2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 wrapText="1"/>
    </xf>
    <xf numFmtId="0" fontId="3" fillId="2" borderId="37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4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textRotation="90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28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2" fillId="2" borderId="34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4" fillId="2" borderId="28" xfId="0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textRotation="90" wrapText="1"/>
    </xf>
    <xf numFmtId="0" fontId="2" fillId="3" borderId="2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wrapText="1"/>
    </xf>
    <xf numFmtId="0" fontId="4" fillId="2" borderId="36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 wrapText="1"/>
    </xf>
    <xf numFmtId="0" fontId="8" fillId="2" borderId="28" xfId="0" applyFont="1" applyFill="1" applyBorder="1" applyAlignment="1">
      <alignment horizontal="center" wrapText="1"/>
    </xf>
    <xf numFmtId="0" fontId="8" fillId="0" borderId="2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47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textRotation="90" wrapText="1"/>
    </xf>
    <xf numFmtId="0" fontId="2" fillId="3" borderId="13" xfId="0" applyFont="1" applyFill="1" applyBorder="1" applyAlignment="1">
      <alignment horizontal="center" textRotation="90" wrapText="1"/>
    </xf>
    <xf numFmtId="0" fontId="2" fillId="3" borderId="22" xfId="0" applyFont="1" applyFill="1" applyBorder="1" applyAlignment="1">
      <alignment horizontal="center" textRotation="90" wrapText="1"/>
    </xf>
    <xf numFmtId="0" fontId="1" fillId="3" borderId="48" xfId="0" applyFont="1" applyFill="1" applyBorder="1" applyAlignment="1">
      <alignment horizontal="center" textRotation="90" wrapText="1"/>
    </xf>
    <xf numFmtId="0" fontId="2" fillId="3" borderId="43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topLeftCell="A25" zoomScale="96" zoomScaleNormal="96" workbookViewId="0">
      <selection activeCell="B46" sqref="B46:C46"/>
    </sheetView>
  </sheetViews>
  <sheetFormatPr defaultRowHeight="15.75" x14ac:dyDescent="0.25"/>
  <cols>
    <col min="1" max="1" width="3.5703125" style="62" customWidth="1"/>
    <col min="2" max="2" width="14.28515625" style="62" customWidth="1"/>
    <col min="3" max="3" width="7.85546875" style="48" customWidth="1"/>
    <col min="4" max="4" width="6.28515625" style="48" customWidth="1"/>
    <col min="5" max="5" width="9.28515625" style="48" customWidth="1"/>
    <col min="6" max="6" width="9.140625" style="48" customWidth="1"/>
    <col min="7" max="7" width="8.5703125" style="48" customWidth="1"/>
    <col min="8" max="8" width="8.85546875" style="48" customWidth="1"/>
    <col min="9" max="9" width="8" style="48" customWidth="1"/>
    <col min="10" max="10" width="6.42578125" style="48" customWidth="1"/>
    <col min="11" max="11" width="6.5703125" style="48" customWidth="1"/>
  </cols>
  <sheetData>
    <row r="1" spans="1:11" ht="16.5" thickBot="1" x14ac:dyDescent="0.3">
      <c r="A1" s="111" t="s">
        <v>67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ht="15.75" customHeight="1" thickBot="1" x14ac:dyDescent="0.3">
      <c r="A2" s="117" t="s">
        <v>0</v>
      </c>
      <c r="B2" s="119" t="s">
        <v>1</v>
      </c>
      <c r="C2" s="113" t="s">
        <v>7</v>
      </c>
      <c r="D2" s="124" t="s">
        <v>8</v>
      </c>
      <c r="E2" s="113" t="s">
        <v>12</v>
      </c>
      <c r="F2" s="115" t="s">
        <v>2</v>
      </c>
      <c r="G2" s="116"/>
      <c r="H2" s="122" t="s">
        <v>2</v>
      </c>
      <c r="I2" s="123"/>
      <c r="J2" s="126" t="s">
        <v>9</v>
      </c>
      <c r="K2" s="126" t="s">
        <v>10</v>
      </c>
    </row>
    <row r="3" spans="1:11" ht="55.5" customHeight="1" thickBot="1" x14ac:dyDescent="0.3">
      <c r="A3" s="118"/>
      <c r="B3" s="120"/>
      <c r="C3" s="114"/>
      <c r="D3" s="125"/>
      <c r="E3" s="121"/>
      <c r="F3" s="56" t="s">
        <v>13</v>
      </c>
      <c r="G3" s="57" t="s">
        <v>14</v>
      </c>
      <c r="H3" s="77" t="s">
        <v>3</v>
      </c>
      <c r="I3" s="78" t="s">
        <v>4</v>
      </c>
      <c r="J3" s="127"/>
      <c r="K3" s="127"/>
    </row>
    <row r="4" spans="1:11" ht="19.5" customHeight="1" thickBot="1" x14ac:dyDescent="0.3">
      <c r="A4" s="63">
        <v>1</v>
      </c>
      <c r="B4" s="59" t="s">
        <v>49</v>
      </c>
      <c r="C4" s="43">
        <v>32</v>
      </c>
      <c r="D4" s="83">
        <f>C4-F4</f>
        <v>0</v>
      </c>
      <c r="E4" s="82">
        <f>F4+G4</f>
        <v>35</v>
      </c>
      <c r="F4" s="49">
        <v>32</v>
      </c>
      <c r="G4" s="51">
        <v>3</v>
      </c>
      <c r="H4" s="49">
        <f>E4-I4</f>
        <v>28</v>
      </c>
      <c r="I4" s="51">
        <v>7</v>
      </c>
      <c r="J4" s="36">
        <v>2</v>
      </c>
      <c r="K4" s="36">
        <v>1</v>
      </c>
    </row>
    <row r="5" spans="1:11" ht="19.5" customHeight="1" thickBot="1" x14ac:dyDescent="0.3">
      <c r="A5" s="64">
        <v>2</v>
      </c>
      <c r="B5" s="59" t="s">
        <v>50</v>
      </c>
      <c r="C5" s="44">
        <v>25</v>
      </c>
      <c r="D5" s="83">
        <f t="shared" ref="D5:D19" si="0">C5-F5</f>
        <v>0</v>
      </c>
      <c r="E5" s="82">
        <f t="shared" ref="E5:E19" si="1">F5+G5</f>
        <v>30</v>
      </c>
      <c r="F5" s="17">
        <v>25</v>
      </c>
      <c r="G5" s="52">
        <v>5</v>
      </c>
      <c r="H5" s="19">
        <v>28</v>
      </c>
      <c r="I5" s="53">
        <v>2</v>
      </c>
      <c r="J5" s="79">
        <v>1</v>
      </c>
      <c r="K5" s="79"/>
    </row>
    <row r="6" spans="1:11" ht="19.5" customHeight="1" thickBot="1" x14ac:dyDescent="0.3">
      <c r="A6" s="64">
        <v>3</v>
      </c>
      <c r="B6" s="59" t="s">
        <v>51</v>
      </c>
      <c r="C6" s="44">
        <v>24</v>
      </c>
      <c r="D6" s="83">
        <f t="shared" si="0"/>
        <v>0</v>
      </c>
      <c r="E6" s="82">
        <f t="shared" si="1"/>
        <v>24</v>
      </c>
      <c r="F6" s="17">
        <v>24</v>
      </c>
      <c r="G6" s="52"/>
      <c r="H6" s="19">
        <f t="shared" ref="H6:H19" si="2">E6-I6</f>
        <v>23</v>
      </c>
      <c r="I6" s="53">
        <v>1</v>
      </c>
      <c r="J6" s="79"/>
      <c r="K6" s="79">
        <v>2</v>
      </c>
    </row>
    <row r="7" spans="1:11" ht="19.5" customHeight="1" thickBot="1" x14ac:dyDescent="0.3">
      <c r="A7" s="64">
        <v>4</v>
      </c>
      <c r="B7" s="59" t="s">
        <v>52</v>
      </c>
      <c r="C7" s="44">
        <v>25</v>
      </c>
      <c r="D7" s="83">
        <f t="shared" si="0"/>
        <v>0</v>
      </c>
      <c r="E7" s="82">
        <f t="shared" si="1"/>
        <v>25</v>
      </c>
      <c r="F7" s="17">
        <v>25</v>
      </c>
      <c r="G7" s="52"/>
      <c r="H7" s="19">
        <f t="shared" si="2"/>
        <v>25</v>
      </c>
      <c r="I7" s="53"/>
      <c r="J7" s="79"/>
      <c r="K7" s="79">
        <v>4</v>
      </c>
    </row>
    <row r="8" spans="1:11" ht="19.5" customHeight="1" thickBot="1" x14ac:dyDescent="0.3">
      <c r="A8" s="64">
        <v>5</v>
      </c>
      <c r="B8" s="59" t="s">
        <v>53</v>
      </c>
      <c r="C8" s="44">
        <v>26</v>
      </c>
      <c r="D8" s="83">
        <f t="shared" si="0"/>
        <v>0</v>
      </c>
      <c r="E8" s="82">
        <f t="shared" si="1"/>
        <v>26</v>
      </c>
      <c r="F8" s="17">
        <v>26</v>
      </c>
      <c r="G8" s="52"/>
      <c r="H8" s="19">
        <f t="shared" si="2"/>
        <v>24</v>
      </c>
      <c r="I8" s="53">
        <v>2</v>
      </c>
      <c r="J8" s="79">
        <v>1</v>
      </c>
      <c r="K8" s="79">
        <v>1</v>
      </c>
    </row>
    <row r="9" spans="1:11" ht="19.5" customHeight="1" thickBot="1" x14ac:dyDescent="0.3">
      <c r="A9" s="64">
        <v>6</v>
      </c>
      <c r="B9" s="59" t="s">
        <v>54</v>
      </c>
      <c r="C9" s="44">
        <v>18</v>
      </c>
      <c r="D9" s="83">
        <f t="shared" si="0"/>
        <v>0</v>
      </c>
      <c r="E9" s="82">
        <f t="shared" si="1"/>
        <v>25</v>
      </c>
      <c r="F9" s="17">
        <v>18</v>
      </c>
      <c r="G9" s="52">
        <v>7</v>
      </c>
      <c r="H9" s="19">
        <f t="shared" si="2"/>
        <v>25</v>
      </c>
      <c r="I9" s="53"/>
      <c r="J9" s="79"/>
      <c r="K9" s="79">
        <v>3</v>
      </c>
    </row>
    <row r="10" spans="1:11" ht="18.75" customHeight="1" thickBot="1" x14ac:dyDescent="0.3">
      <c r="A10" s="65">
        <v>7</v>
      </c>
      <c r="B10" s="60" t="s">
        <v>55</v>
      </c>
      <c r="C10" s="45">
        <v>25</v>
      </c>
      <c r="D10" s="83">
        <f t="shared" si="0"/>
        <v>0</v>
      </c>
      <c r="E10" s="82">
        <f t="shared" si="1"/>
        <v>25</v>
      </c>
      <c r="F10" s="19">
        <v>25</v>
      </c>
      <c r="G10" s="53"/>
      <c r="H10" s="19">
        <v>25</v>
      </c>
      <c r="I10" s="53"/>
      <c r="J10" s="79"/>
      <c r="K10" s="79">
        <v>2</v>
      </c>
    </row>
    <row r="11" spans="1:11" ht="18.75" customHeight="1" thickBot="1" x14ac:dyDescent="0.3">
      <c r="A11" s="65">
        <v>8</v>
      </c>
      <c r="B11" s="60" t="s">
        <v>56</v>
      </c>
      <c r="C11" s="45">
        <v>25</v>
      </c>
      <c r="D11" s="83">
        <f t="shared" si="0"/>
        <v>0</v>
      </c>
      <c r="E11" s="82">
        <f t="shared" si="1"/>
        <v>35</v>
      </c>
      <c r="F11" s="19">
        <v>25</v>
      </c>
      <c r="G11" s="53">
        <v>10</v>
      </c>
      <c r="H11" s="19">
        <v>35</v>
      </c>
      <c r="I11" s="53"/>
      <c r="J11" s="79">
        <v>1</v>
      </c>
      <c r="K11" s="79"/>
    </row>
    <row r="12" spans="1:11" ht="18.75" customHeight="1" thickBot="1" x14ac:dyDescent="0.3">
      <c r="A12" s="65">
        <v>9</v>
      </c>
      <c r="B12" s="60" t="s">
        <v>57</v>
      </c>
      <c r="C12" s="45">
        <v>25</v>
      </c>
      <c r="D12" s="83">
        <f t="shared" si="0"/>
        <v>0</v>
      </c>
      <c r="E12" s="82">
        <f t="shared" si="1"/>
        <v>29</v>
      </c>
      <c r="F12" s="19">
        <v>25</v>
      </c>
      <c r="G12" s="53">
        <v>4</v>
      </c>
      <c r="H12" s="19">
        <f t="shared" si="2"/>
        <v>29</v>
      </c>
      <c r="I12" s="53"/>
      <c r="J12" s="79"/>
      <c r="K12" s="79">
        <v>2</v>
      </c>
    </row>
    <row r="13" spans="1:11" ht="18.75" customHeight="1" thickBot="1" x14ac:dyDescent="0.3">
      <c r="A13" s="65">
        <v>10</v>
      </c>
      <c r="B13" s="60" t="s">
        <v>58</v>
      </c>
      <c r="C13" s="45">
        <v>24</v>
      </c>
      <c r="D13" s="89">
        <f t="shared" si="0"/>
        <v>2</v>
      </c>
      <c r="E13" s="82">
        <f t="shared" si="1"/>
        <v>22</v>
      </c>
      <c r="F13" s="19">
        <v>22</v>
      </c>
      <c r="G13" s="53"/>
      <c r="H13" s="19">
        <f t="shared" si="2"/>
        <v>22</v>
      </c>
      <c r="I13" s="53"/>
      <c r="J13" s="79">
        <v>22</v>
      </c>
      <c r="K13" s="79">
        <v>10</v>
      </c>
    </row>
    <row r="14" spans="1:11" ht="18.75" customHeight="1" thickBot="1" x14ac:dyDescent="0.3">
      <c r="A14" s="65">
        <v>11</v>
      </c>
      <c r="B14" s="60" t="s">
        <v>59</v>
      </c>
      <c r="C14" s="45">
        <v>0</v>
      </c>
      <c r="D14" s="83">
        <f t="shared" si="0"/>
        <v>0</v>
      </c>
      <c r="E14" s="82">
        <f t="shared" si="1"/>
        <v>17</v>
      </c>
      <c r="F14" s="19"/>
      <c r="G14" s="53">
        <v>17</v>
      </c>
      <c r="H14" s="19">
        <f t="shared" si="2"/>
        <v>17</v>
      </c>
      <c r="I14" s="53"/>
      <c r="J14" s="79"/>
      <c r="K14" s="55"/>
    </row>
    <row r="15" spans="1:11" ht="18.75" customHeight="1" thickBot="1" x14ac:dyDescent="0.3">
      <c r="A15" s="65">
        <v>12</v>
      </c>
      <c r="B15" s="60" t="s">
        <v>60</v>
      </c>
      <c r="C15" s="45">
        <v>0</v>
      </c>
      <c r="D15" s="83">
        <f t="shared" si="0"/>
        <v>0</v>
      </c>
      <c r="E15" s="82">
        <f t="shared" si="1"/>
        <v>20</v>
      </c>
      <c r="F15" s="19"/>
      <c r="G15" s="53">
        <v>20</v>
      </c>
      <c r="H15" s="19">
        <v>16</v>
      </c>
      <c r="I15" s="53">
        <v>4</v>
      </c>
      <c r="J15" s="79"/>
      <c r="K15" s="55"/>
    </row>
    <row r="16" spans="1:11" ht="18.75" customHeight="1" thickBot="1" x14ac:dyDescent="0.3">
      <c r="A16" s="65">
        <v>13</v>
      </c>
      <c r="B16" s="60" t="s">
        <v>61</v>
      </c>
      <c r="C16" s="45">
        <v>0</v>
      </c>
      <c r="D16" s="83">
        <f t="shared" si="0"/>
        <v>0</v>
      </c>
      <c r="E16" s="82">
        <f t="shared" si="1"/>
        <v>30</v>
      </c>
      <c r="F16" s="19"/>
      <c r="G16" s="53">
        <v>30</v>
      </c>
      <c r="H16" s="19">
        <f t="shared" si="2"/>
        <v>28</v>
      </c>
      <c r="I16" s="53">
        <v>2</v>
      </c>
      <c r="J16" s="79"/>
      <c r="K16" s="55"/>
    </row>
    <row r="17" spans="1:11" ht="18.75" customHeight="1" thickBot="1" x14ac:dyDescent="0.3">
      <c r="A17" s="65">
        <v>14</v>
      </c>
      <c r="B17" s="60" t="s">
        <v>62</v>
      </c>
      <c r="C17" s="45">
        <v>0</v>
      </c>
      <c r="D17" s="83">
        <f t="shared" si="0"/>
        <v>0</v>
      </c>
      <c r="E17" s="82">
        <f t="shared" si="1"/>
        <v>36</v>
      </c>
      <c r="F17" s="19"/>
      <c r="G17" s="53">
        <v>36</v>
      </c>
      <c r="H17" s="19">
        <v>16</v>
      </c>
      <c r="I17" s="53">
        <v>20</v>
      </c>
      <c r="J17" s="79"/>
      <c r="K17" s="55"/>
    </row>
    <row r="18" spans="1:11" ht="18.75" customHeight="1" thickBot="1" x14ac:dyDescent="0.3">
      <c r="A18" s="65">
        <v>15</v>
      </c>
      <c r="B18" s="60" t="s">
        <v>63</v>
      </c>
      <c r="C18" s="45">
        <v>0</v>
      </c>
      <c r="D18" s="83">
        <f t="shared" si="0"/>
        <v>0</v>
      </c>
      <c r="E18" s="82">
        <f t="shared" si="1"/>
        <v>34</v>
      </c>
      <c r="F18" s="19"/>
      <c r="G18" s="53">
        <v>34</v>
      </c>
      <c r="H18" s="19">
        <f t="shared" si="2"/>
        <v>7</v>
      </c>
      <c r="I18" s="53">
        <v>27</v>
      </c>
      <c r="J18" s="79"/>
      <c r="K18" s="55"/>
    </row>
    <row r="19" spans="1:11" ht="21.75" customHeight="1" thickBot="1" x14ac:dyDescent="0.3">
      <c r="A19" s="66">
        <v>16</v>
      </c>
      <c r="B19" s="61" t="s">
        <v>64</v>
      </c>
      <c r="C19" s="46">
        <v>0</v>
      </c>
      <c r="D19" s="83">
        <f t="shared" si="0"/>
        <v>0</v>
      </c>
      <c r="E19" s="82">
        <f t="shared" si="1"/>
        <v>25</v>
      </c>
      <c r="F19" s="50"/>
      <c r="G19" s="54">
        <v>25</v>
      </c>
      <c r="H19" s="50">
        <f t="shared" si="2"/>
        <v>23</v>
      </c>
      <c r="I19" s="54">
        <v>2</v>
      </c>
      <c r="J19" s="80"/>
      <c r="K19" s="81"/>
    </row>
    <row r="20" spans="1:11" ht="27.75" customHeight="1" thickBot="1" x14ac:dyDescent="0.3">
      <c r="A20" s="104" t="s">
        <v>15</v>
      </c>
      <c r="B20" s="105"/>
      <c r="C20" s="47">
        <f t="shared" ref="C20:D20" si="3">SUM(C4:C19)</f>
        <v>249</v>
      </c>
      <c r="D20" s="47">
        <f t="shared" si="3"/>
        <v>2</v>
      </c>
      <c r="E20" s="47">
        <f>SUM(E4:E19)</f>
        <v>438</v>
      </c>
      <c r="F20" s="47">
        <f t="shared" ref="F20:K20" si="4">SUM(F4:F19)</f>
        <v>247</v>
      </c>
      <c r="G20" s="47">
        <f t="shared" si="4"/>
        <v>191</v>
      </c>
      <c r="H20" s="47">
        <f t="shared" si="4"/>
        <v>371</v>
      </c>
      <c r="I20" s="47">
        <f t="shared" si="4"/>
        <v>67</v>
      </c>
      <c r="J20" s="47">
        <f t="shared" si="4"/>
        <v>27</v>
      </c>
      <c r="K20" s="47">
        <f t="shared" si="4"/>
        <v>25</v>
      </c>
    </row>
    <row r="21" spans="1:11" ht="16.5" thickBot="1" x14ac:dyDescent="0.3">
      <c r="A21" s="63">
        <v>17</v>
      </c>
      <c r="B21" s="71" t="s">
        <v>38</v>
      </c>
      <c r="C21" s="23">
        <v>20</v>
      </c>
      <c r="D21" s="84">
        <f t="shared" ref="D21:D31" si="5">C21-F21</f>
        <v>0</v>
      </c>
      <c r="E21" s="31">
        <f t="shared" ref="E21:E31" si="6">F21+G21</f>
        <v>46</v>
      </c>
      <c r="F21" s="17">
        <v>20</v>
      </c>
      <c r="G21" s="18">
        <v>26</v>
      </c>
      <c r="H21" s="13">
        <f t="shared" ref="H21:H31" si="7">E21-I21</f>
        <v>34</v>
      </c>
      <c r="I21" s="14">
        <v>12</v>
      </c>
      <c r="J21" s="30">
        <v>1</v>
      </c>
      <c r="K21" s="36">
        <v>1</v>
      </c>
    </row>
    <row r="22" spans="1:11" ht="16.5" thickBot="1" x14ac:dyDescent="0.3">
      <c r="A22" s="65">
        <v>18</v>
      </c>
      <c r="B22" s="72" t="s">
        <v>39</v>
      </c>
      <c r="C22" s="24">
        <v>20</v>
      </c>
      <c r="D22" s="76">
        <f t="shared" si="5"/>
        <v>0</v>
      </c>
      <c r="E22" s="31">
        <f t="shared" si="6"/>
        <v>30</v>
      </c>
      <c r="F22" s="19">
        <v>20</v>
      </c>
      <c r="G22" s="20">
        <v>10</v>
      </c>
      <c r="H22" s="13">
        <f t="shared" si="7"/>
        <v>27</v>
      </c>
      <c r="I22" s="15">
        <v>3</v>
      </c>
      <c r="J22" s="28">
        <v>2</v>
      </c>
      <c r="K22" s="37"/>
    </row>
    <row r="23" spans="1:11" ht="16.5" thickBot="1" x14ac:dyDescent="0.3">
      <c r="A23" s="65">
        <v>19</v>
      </c>
      <c r="B23" s="72" t="s">
        <v>40</v>
      </c>
      <c r="C23" s="24">
        <v>15</v>
      </c>
      <c r="D23" s="76">
        <f t="shared" si="5"/>
        <v>0</v>
      </c>
      <c r="E23" s="31">
        <f t="shared" si="6"/>
        <v>31</v>
      </c>
      <c r="F23" s="19">
        <v>15</v>
      </c>
      <c r="G23" s="20">
        <v>16</v>
      </c>
      <c r="H23" s="13">
        <v>25</v>
      </c>
      <c r="I23" s="15">
        <v>6</v>
      </c>
      <c r="J23" s="28">
        <v>1</v>
      </c>
      <c r="K23" s="37">
        <v>2</v>
      </c>
    </row>
    <row r="24" spans="1:11" ht="16.5" thickBot="1" x14ac:dyDescent="0.3">
      <c r="A24" s="65">
        <v>20</v>
      </c>
      <c r="B24" s="72" t="s">
        <v>41</v>
      </c>
      <c r="C24" s="24">
        <v>20</v>
      </c>
      <c r="D24" s="76">
        <f t="shared" si="5"/>
        <v>0</v>
      </c>
      <c r="E24" s="31">
        <f t="shared" si="6"/>
        <v>20</v>
      </c>
      <c r="F24" s="19">
        <v>20</v>
      </c>
      <c r="G24" s="20"/>
      <c r="H24" s="13">
        <f t="shared" si="7"/>
        <v>20</v>
      </c>
      <c r="I24" s="15"/>
      <c r="J24" s="28"/>
      <c r="K24" s="37">
        <v>1</v>
      </c>
    </row>
    <row r="25" spans="1:11" ht="16.5" thickBot="1" x14ac:dyDescent="0.3">
      <c r="A25" s="65">
        <v>21</v>
      </c>
      <c r="B25" s="72" t="s">
        <v>42</v>
      </c>
      <c r="C25" s="24">
        <v>20</v>
      </c>
      <c r="D25" s="76">
        <f t="shared" si="5"/>
        <v>0</v>
      </c>
      <c r="E25" s="31">
        <f t="shared" si="6"/>
        <v>25</v>
      </c>
      <c r="F25" s="19">
        <v>20</v>
      </c>
      <c r="G25" s="20">
        <v>5</v>
      </c>
      <c r="H25" s="13">
        <f t="shared" si="7"/>
        <v>25</v>
      </c>
      <c r="I25" s="15"/>
      <c r="J25" s="28">
        <v>1</v>
      </c>
      <c r="K25" s="37">
        <v>1</v>
      </c>
    </row>
    <row r="26" spans="1:11" ht="16.5" thickBot="1" x14ac:dyDescent="0.3">
      <c r="A26" s="65">
        <v>22</v>
      </c>
      <c r="B26" s="72" t="s">
        <v>43</v>
      </c>
      <c r="C26" s="24">
        <v>16</v>
      </c>
      <c r="D26" s="76">
        <f t="shared" si="5"/>
        <v>0</v>
      </c>
      <c r="E26" s="31">
        <f t="shared" si="6"/>
        <v>25</v>
      </c>
      <c r="F26" s="19">
        <v>16</v>
      </c>
      <c r="G26" s="20">
        <v>9</v>
      </c>
      <c r="H26" s="13">
        <f t="shared" si="7"/>
        <v>25</v>
      </c>
      <c r="I26" s="15"/>
      <c r="J26" s="28">
        <v>1</v>
      </c>
      <c r="K26" s="37">
        <v>1</v>
      </c>
    </row>
    <row r="27" spans="1:11" ht="16.5" thickBot="1" x14ac:dyDescent="0.3">
      <c r="A27" s="65">
        <v>23</v>
      </c>
      <c r="B27" s="72" t="s">
        <v>44</v>
      </c>
      <c r="C27" s="24">
        <v>20</v>
      </c>
      <c r="D27" s="76">
        <f t="shared" si="5"/>
        <v>0</v>
      </c>
      <c r="E27" s="31">
        <f t="shared" si="6"/>
        <v>26</v>
      </c>
      <c r="F27" s="19">
        <v>20</v>
      </c>
      <c r="G27" s="20">
        <v>6</v>
      </c>
      <c r="H27" s="13">
        <f t="shared" si="7"/>
        <v>25</v>
      </c>
      <c r="I27" s="15">
        <v>1</v>
      </c>
      <c r="J27" s="28">
        <v>1</v>
      </c>
      <c r="K27" s="37">
        <v>2</v>
      </c>
    </row>
    <row r="28" spans="1:11" ht="16.5" thickBot="1" x14ac:dyDescent="0.3">
      <c r="A28" s="65">
        <v>24</v>
      </c>
      <c r="B28" s="72" t="s">
        <v>45</v>
      </c>
      <c r="C28" s="24">
        <v>15</v>
      </c>
      <c r="D28" s="76">
        <f t="shared" si="5"/>
        <v>0</v>
      </c>
      <c r="E28" s="31">
        <f t="shared" si="6"/>
        <v>19</v>
      </c>
      <c r="F28" s="19">
        <v>15</v>
      </c>
      <c r="G28" s="20">
        <v>4</v>
      </c>
      <c r="H28" s="13">
        <f t="shared" si="7"/>
        <v>19</v>
      </c>
      <c r="I28" s="15"/>
      <c r="J28" s="28">
        <v>1</v>
      </c>
      <c r="K28" s="37"/>
    </row>
    <row r="29" spans="1:11" ht="16.5" thickBot="1" x14ac:dyDescent="0.3">
      <c r="A29" s="67">
        <v>25</v>
      </c>
      <c r="B29" s="73" t="s">
        <v>46</v>
      </c>
      <c r="C29" s="25">
        <v>20</v>
      </c>
      <c r="D29" s="76">
        <f t="shared" si="5"/>
        <v>0</v>
      </c>
      <c r="E29" s="31">
        <f t="shared" si="6"/>
        <v>21</v>
      </c>
      <c r="F29" s="21">
        <v>20</v>
      </c>
      <c r="G29" s="22">
        <v>1</v>
      </c>
      <c r="H29" s="13">
        <f t="shared" si="7"/>
        <v>21</v>
      </c>
      <c r="I29" s="16"/>
      <c r="J29" s="29"/>
      <c r="K29" s="38">
        <v>3</v>
      </c>
    </row>
    <row r="30" spans="1:11" ht="16.5" thickBot="1" x14ac:dyDescent="0.3">
      <c r="A30" s="67">
        <v>26</v>
      </c>
      <c r="B30" s="73" t="s">
        <v>47</v>
      </c>
      <c r="C30" s="25">
        <v>13</v>
      </c>
      <c r="D30" s="76">
        <f t="shared" si="5"/>
        <v>0</v>
      </c>
      <c r="E30" s="31">
        <f t="shared" si="6"/>
        <v>13</v>
      </c>
      <c r="F30" s="21">
        <v>13</v>
      </c>
      <c r="G30" s="22"/>
      <c r="H30" s="13">
        <f t="shared" si="7"/>
        <v>13</v>
      </c>
      <c r="I30" s="16"/>
      <c r="J30" s="29">
        <v>13</v>
      </c>
      <c r="K30" s="38">
        <v>8</v>
      </c>
    </row>
    <row r="31" spans="1:11" ht="16.5" thickBot="1" x14ac:dyDescent="0.3">
      <c r="A31" s="66">
        <v>27</v>
      </c>
      <c r="B31" s="73" t="s">
        <v>48</v>
      </c>
      <c r="C31" s="25">
        <v>12</v>
      </c>
      <c r="D31" s="90">
        <f t="shared" si="5"/>
        <v>1</v>
      </c>
      <c r="E31" s="31">
        <f t="shared" si="6"/>
        <v>11</v>
      </c>
      <c r="F31" s="21">
        <v>11</v>
      </c>
      <c r="G31" s="22"/>
      <c r="H31" s="13">
        <f t="shared" si="7"/>
        <v>11</v>
      </c>
      <c r="I31" s="16"/>
      <c r="J31" s="29">
        <v>11</v>
      </c>
      <c r="K31" s="39">
        <v>2</v>
      </c>
    </row>
    <row r="32" spans="1:11" ht="16.5" thickBot="1" x14ac:dyDescent="0.3">
      <c r="A32" s="102" t="s">
        <v>16</v>
      </c>
      <c r="B32" s="103"/>
      <c r="C32" s="12">
        <f>SUM(C21:C31)</f>
        <v>191</v>
      </c>
      <c r="D32" s="85">
        <f t="shared" ref="D32:K32" si="8">SUM(D21:D31)</f>
        <v>1</v>
      </c>
      <c r="E32" s="12">
        <f t="shared" si="8"/>
        <v>267</v>
      </c>
      <c r="F32" s="12">
        <f t="shared" si="8"/>
        <v>190</v>
      </c>
      <c r="G32" s="12">
        <f t="shared" si="8"/>
        <v>77</v>
      </c>
      <c r="H32" s="12">
        <f t="shared" si="8"/>
        <v>245</v>
      </c>
      <c r="I32" s="12">
        <f t="shared" si="8"/>
        <v>22</v>
      </c>
      <c r="J32" s="12">
        <f t="shared" si="8"/>
        <v>32</v>
      </c>
      <c r="K32" s="12">
        <f t="shared" si="8"/>
        <v>21</v>
      </c>
    </row>
    <row r="33" spans="1:11" x14ac:dyDescent="0.25">
      <c r="A33" s="68">
        <v>28</v>
      </c>
      <c r="B33" s="74" t="s">
        <v>34</v>
      </c>
      <c r="C33" s="26">
        <v>20</v>
      </c>
      <c r="D33" s="93">
        <f t="shared" ref="D33:D36" si="9">C33-F33</f>
        <v>2</v>
      </c>
      <c r="E33" s="32">
        <f>F33+G33</f>
        <v>18</v>
      </c>
      <c r="F33" s="8">
        <v>18</v>
      </c>
      <c r="G33" s="9"/>
      <c r="H33" s="7">
        <f t="shared" ref="H33:H36" si="10">E33-I33</f>
        <v>18</v>
      </c>
      <c r="I33" s="10"/>
      <c r="J33" s="11"/>
      <c r="K33" s="40">
        <v>3</v>
      </c>
    </row>
    <row r="34" spans="1:11" x14ac:dyDescent="0.25">
      <c r="A34" s="69">
        <v>29</v>
      </c>
      <c r="B34" s="75" t="s">
        <v>35</v>
      </c>
      <c r="C34" s="27">
        <v>20</v>
      </c>
      <c r="D34" s="91">
        <f t="shared" si="9"/>
        <v>5</v>
      </c>
      <c r="E34" s="32">
        <f t="shared" ref="E34:E36" si="11">F34+G34</f>
        <v>15</v>
      </c>
      <c r="F34" s="4">
        <v>15</v>
      </c>
      <c r="G34" s="5"/>
      <c r="H34" s="7">
        <f t="shared" si="10"/>
        <v>15</v>
      </c>
      <c r="I34" s="1"/>
      <c r="J34" s="6">
        <v>1</v>
      </c>
      <c r="K34" s="41">
        <v>2</v>
      </c>
    </row>
    <row r="35" spans="1:11" x14ac:dyDescent="0.25">
      <c r="A35" s="69">
        <v>30</v>
      </c>
      <c r="B35" s="75" t="s">
        <v>36</v>
      </c>
      <c r="C35" s="27">
        <v>20</v>
      </c>
      <c r="D35" s="86">
        <f t="shared" si="9"/>
        <v>0</v>
      </c>
      <c r="E35" s="32">
        <f t="shared" si="11"/>
        <v>25</v>
      </c>
      <c r="F35" s="4">
        <v>20</v>
      </c>
      <c r="G35" s="5">
        <v>5</v>
      </c>
      <c r="H35" s="7">
        <f t="shared" si="10"/>
        <v>23</v>
      </c>
      <c r="I35" s="1">
        <v>2</v>
      </c>
      <c r="J35" s="6">
        <v>2</v>
      </c>
      <c r="K35" s="41">
        <v>3</v>
      </c>
    </row>
    <row r="36" spans="1:11" ht="16.5" thickBot="1" x14ac:dyDescent="0.3">
      <c r="A36" s="70">
        <v>31</v>
      </c>
      <c r="B36" s="75" t="s">
        <v>37</v>
      </c>
      <c r="C36" s="27">
        <v>16</v>
      </c>
      <c r="D36" s="91">
        <f t="shared" si="9"/>
        <v>2</v>
      </c>
      <c r="E36" s="32">
        <f t="shared" si="11"/>
        <v>14</v>
      </c>
      <c r="F36" s="4">
        <v>14</v>
      </c>
      <c r="G36" s="5"/>
      <c r="H36" s="7">
        <f t="shared" si="10"/>
        <v>14</v>
      </c>
      <c r="I36" s="1"/>
      <c r="J36" s="6">
        <v>1</v>
      </c>
      <c r="K36" s="42">
        <v>1</v>
      </c>
    </row>
    <row r="37" spans="1:11" ht="16.5" thickBot="1" x14ac:dyDescent="0.3">
      <c r="A37" s="96" t="s">
        <v>17</v>
      </c>
      <c r="B37" s="97"/>
      <c r="C37" s="35">
        <f>SUM(C33:C36)</f>
        <v>76</v>
      </c>
      <c r="D37" s="87">
        <f t="shared" ref="D37:K37" si="12">SUM(D33:D36)</f>
        <v>9</v>
      </c>
      <c r="E37" s="58">
        <f t="shared" si="12"/>
        <v>72</v>
      </c>
      <c r="F37" s="34">
        <f t="shared" si="12"/>
        <v>67</v>
      </c>
      <c r="G37" s="2">
        <f t="shared" si="12"/>
        <v>5</v>
      </c>
      <c r="H37" s="35">
        <f t="shared" si="12"/>
        <v>70</v>
      </c>
      <c r="I37" s="35">
        <f t="shared" si="12"/>
        <v>2</v>
      </c>
      <c r="J37" s="35">
        <f t="shared" si="12"/>
        <v>4</v>
      </c>
      <c r="K37" s="35">
        <f t="shared" si="12"/>
        <v>9</v>
      </c>
    </row>
    <row r="38" spans="1:11" x14ac:dyDescent="0.25">
      <c r="A38" s="68">
        <v>32</v>
      </c>
      <c r="B38" s="75" t="s">
        <v>31</v>
      </c>
      <c r="C38" s="27">
        <v>20</v>
      </c>
      <c r="D38" s="92">
        <f t="shared" ref="D38:D40" si="13">C38-F38</f>
        <v>1</v>
      </c>
      <c r="E38" s="32">
        <f t="shared" ref="E38:E40" si="14">F38+G38</f>
        <v>19</v>
      </c>
      <c r="F38" s="4">
        <v>19</v>
      </c>
      <c r="G38" s="5"/>
      <c r="H38" s="7">
        <f t="shared" ref="H38:H40" si="15">E38-I38</f>
        <v>17</v>
      </c>
      <c r="I38" s="1">
        <v>2</v>
      </c>
      <c r="J38" s="6"/>
      <c r="K38" s="40">
        <v>1</v>
      </c>
    </row>
    <row r="39" spans="1:11" x14ac:dyDescent="0.25">
      <c r="A39" s="69">
        <v>33</v>
      </c>
      <c r="B39" s="75" t="s">
        <v>32</v>
      </c>
      <c r="C39" s="27">
        <v>20</v>
      </c>
      <c r="D39" s="33">
        <f t="shared" si="13"/>
        <v>0</v>
      </c>
      <c r="E39" s="32">
        <f t="shared" si="14"/>
        <v>21</v>
      </c>
      <c r="F39" s="4">
        <v>20</v>
      </c>
      <c r="G39" s="5">
        <v>1</v>
      </c>
      <c r="H39" s="7">
        <f t="shared" si="15"/>
        <v>20</v>
      </c>
      <c r="I39" s="1">
        <v>1</v>
      </c>
      <c r="J39" s="6"/>
      <c r="K39" s="41">
        <v>3</v>
      </c>
    </row>
    <row r="40" spans="1:11" ht="16.5" thickBot="1" x14ac:dyDescent="0.3">
      <c r="A40" s="70">
        <v>34</v>
      </c>
      <c r="B40" s="75" t="s">
        <v>33</v>
      </c>
      <c r="C40" s="27">
        <v>5</v>
      </c>
      <c r="D40" s="33">
        <f t="shared" si="13"/>
        <v>0</v>
      </c>
      <c r="E40" s="32">
        <f t="shared" si="14"/>
        <v>13</v>
      </c>
      <c r="F40" s="4">
        <v>5</v>
      </c>
      <c r="G40" s="5">
        <v>8</v>
      </c>
      <c r="H40" s="7">
        <f t="shared" si="15"/>
        <v>11</v>
      </c>
      <c r="I40" s="1">
        <v>2</v>
      </c>
      <c r="J40" s="6"/>
      <c r="K40" s="42"/>
    </row>
    <row r="41" spans="1:11" ht="16.5" thickBot="1" x14ac:dyDescent="0.3">
      <c r="A41" s="98" t="s">
        <v>30</v>
      </c>
      <c r="B41" s="99"/>
      <c r="C41" s="3">
        <f>SUM(C38:C40)</f>
        <v>45</v>
      </c>
      <c r="D41" s="88">
        <f t="shared" ref="D41:K41" si="16">SUM(D38:D40)</f>
        <v>1</v>
      </c>
      <c r="E41" s="3">
        <f t="shared" si="16"/>
        <v>53</v>
      </c>
      <c r="F41" s="3">
        <f t="shared" si="16"/>
        <v>44</v>
      </c>
      <c r="G41" s="3">
        <f t="shared" si="16"/>
        <v>9</v>
      </c>
      <c r="H41" s="3">
        <f t="shared" si="16"/>
        <v>48</v>
      </c>
      <c r="I41" s="3">
        <f t="shared" si="16"/>
        <v>5</v>
      </c>
      <c r="J41" s="3">
        <f t="shared" si="16"/>
        <v>0</v>
      </c>
      <c r="K41" s="3">
        <f t="shared" si="16"/>
        <v>4</v>
      </c>
    </row>
    <row r="42" spans="1:11" ht="19.5" customHeight="1" thickBot="1" x14ac:dyDescent="0.3">
      <c r="A42" s="100" t="s">
        <v>6</v>
      </c>
      <c r="B42" s="101"/>
      <c r="C42" s="3">
        <f>C41+C37+C32+C20</f>
        <v>561</v>
      </c>
      <c r="D42" s="88">
        <f t="shared" ref="D42:K42" si="17">D41+D37+D32+D20</f>
        <v>13</v>
      </c>
      <c r="E42" s="3">
        <f t="shared" si="17"/>
        <v>830</v>
      </c>
      <c r="F42" s="3">
        <f t="shared" si="17"/>
        <v>548</v>
      </c>
      <c r="G42" s="3">
        <f t="shared" si="17"/>
        <v>282</v>
      </c>
      <c r="H42" s="3">
        <f t="shared" si="17"/>
        <v>734</v>
      </c>
      <c r="I42" s="3">
        <f t="shared" si="17"/>
        <v>96</v>
      </c>
      <c r="J42" s="3">
        <f t="shared" si="17"/>
        <v>63</v>
      </c>
      <c r="K42" s="3">
        <f t="shared" si="17"/>
        <v>59</v>
      </c>
    </row>
    <row r="43" spans="1:11" ht="57" customHeight="1" thickBot="1" x14ac:dyDescent="0.3"/>
    <row r="44" spans="1:11" ht="29.25" customHeight="1" x14ac:dyDescent="0.25">
      <c r="A44" s="106" t="s">
        <v>11</v>
      </c>
      <c r="B44" s="107"/>
      <c r="C44" s="107"/>
      <c r="D44" s="108" t="s">
        <v>18</v>
      </c>
      <c r="E44" s="109"/>
      <c r="F44" s="106" t="s">
        <v>19</v>
      </c>
      <c r="G44" s="107"/>
      <c r="H44" s="128"/>
      <c r="I44" s="106" t="s">
        <v>20</v>
      </c>
      <c r="J44" s="107"/>
      <c r="K44" s="107"/>
    </row>
    <row r="45" spans="1:11" x14ac:dyDescent="0.25">
      <c r="A45" s="129">
        <v>1</v>
      </c>
      <c r="B45" s="130" t="s">
        <v>69</v>
      </c>
      <c r="C45" s="130"/>
      <c r="D45" s="95" t="s">
        <v>22</v>
      </c>
      <c r="E45" s="95"/>
      <c r="F45" s="95" t="s">
        <v>25</v>
      </c>
      <c r="G45" s="95"/>
      <c r="H45" s="95"/>
      <c r="I45" s="94">
        <v>45967</v>
      </c>
      <c r="J45" s="95"/>
      <c r="K45" s="95"/>
    </row>
    <row r="46" spans="1:11" x14ac:dyDescent="0.25">
      <c r="A46" s="129">
        <v>2</v>
      </c>
      <c r="B46" s="130" t="s">
        <v>76</v>
      </c>
      <c r="C46" s="130"/>
      <c r="D46" s="110" t="s">
        <v>21</v>
      </c>
      <c r="E46" s="110"/>
      <c r="F46" s="95" t="s">
        <v>27</v>
      </c>
      <c r="G46" s="95"/>
      <c r="H46" s="95"/>
      <c r="I46" s="94">
        <v>46110</v>
      </c>
      <c r="J46" s="95"/>
      <c r="K46" s="95"/>
    </row>
    <row r="47" spans="1:11" x14ac:dyDescent="0.25">
      <c r="A47" s="129">
        <v>3</v>
      </c>
      <c r="B47" s="130" t="s">
        <v>75</v>
      </c>
      <c r="C47" s="130"/>
      <c r="D47" s="95" t="s">
        <v>41</v>
      </c>
      <c r="E47" s="95"/>
      <c r="F47" s="95" t="s">
        <v>65</v>
      </c>
      <c r="G47" s="95"/>
      <c r="H47" s="95"/>
      <c r="I47" s="94">
        <v>46452</v>
      </c>
      <c r="J47" s="95"/>
      <c r="K47" s="95"/>
    </row>
    <row r="48" spans="1:11" x14ac:dyDescent="0.25">
      <c r="A48" s="129">
        <v>4</v>
      </c>
      <c r="B48" s="130" t="s">
        <v>70</v>
      </c>
      <c r="C48" s="131"/>
      <c r="D48" s="95" t="s">
        <v>5</v>
      </c>
      <c r="E48" s="95"/>
      <c r="F48" s="95" t="s">
        <v>28</v>
      </c>
      <c r="G48" s="95"/>
      <c r="H48" s="95"/>
      <c r="I48" s="94">
        <v>46009</v>
      </c>
      <c r="J48" s="95"/>
      <c r="K48" s="95"/>
    </row>
    <row r="49" spans="1:11" x14ac:dyDescent="0.25">
      <c r="A49" s="129">
        <v>5</v>
      </c>
      <c r="B49" s="130" t="s">
        <v>71</v>
      </c>
      <c r="C49" s="130"/>
      <c r="D49" s="95" t="s">
        <v>23</v>
      </c>
      <c r="E49" s="95"/>
      <c r="F49" s="94" t="s">
        <v>26</v>
      </c>
      <c r="G49" s="95"/>
      <c r="H49" s="95"/>
      <c r="I49" s="94">
        <v>46052</v>
      </c>
      <c r="J49" s="95"/>
      <c r="K49" s="95"/>
    </row>
    <row r="50" spans="1:11" x14ac:dyDescent="0.25">
      <c r="A50" s="129">
        <v>6</v>
      </c>
      <c r="B50" s="130" t="s">
        <v>72</v>
      </c>
      <c r="C50" s="131"/>
      <c r="D50" s="95" t="s">
        <v>24</v>
      </c>
      <c r="E50" s="95"/>
      <c r="F50" s="94" t="s">
        <v>29</v>
      </c>
      <c r="G50" s="94"/>
      <c r="H50" s="94"/>
      <c r="I50" s="94">
        <v>46139</v>
      </c>
      <c r="J50" s="94"/>
      <c r="K50" s="94"/>
    </row>
    <row r="51" spans="1:11" x14ac:dyDescent="0.25">
      <c r="A51" s="129">
        <v>7</v>
      </c>
      <c r="B51" s="130" t="s">
        <v>73</v>
      </c>
      <c r="C51" s="131"/>
      <c r="D51" s="95" t="s">
        <v>51</v>
      </c>
      <c r="E51" s="95"/>
      <c r="F51" s="94" t="s">
        <v>66</v>
      </c>
      <c r="G51" s="95"/>
      <c r="H51" s="95"/>
      <c r="I51" s="94">
        <v>45950</v>
      </c>
      <c r="J51" s="95"/>
      <c r="K51" s="95"/>
    </row>
    <row r="52" spans="1:11" x14ac:dyDescent="0.25">
      <c r="A52" s="129">
        <v>8</v>
      </c>
      <c r="B52" s="130" t="s">
        <v>74</v>
      </c>
      <c r="C52" s="131"/>
      <c r="D52" s="95" t="s">
        <v>53</v>
      </c>
      <c r="E52" s="95"/>
      <c r="F52" s="94" t="s">
        <v>68</v>
      </c>
      <c r="G52" s="95"/>
      <c r="H52" s="95"/>
      <c r="I52" s="94">
        <v>46339</v>
      </c>
      <c r="J52" s="95"/>
      <c r="K52" s="95"/>
    </row>
  </sheetData>
  <mergeCells count="51">
    <mergeCell ref="B49:C49"/>
    <mergeCell ref="B50:C50"/>
    <mergeCell ref="B51:C51"/>
    <mergeCell ref="B52:C52"/>
    <mergeCell ref="F49:H49"/>
    <mergeCell ref="D49:E49"/>
    <mergeCell ref="I49:K49"/>
    <mergeCell ref="D50:E50"/>
    <mergeCell ref="F50:H50"/>
    <mergeCell ref="I50:K50"/>
    <mergeCell ref="F47:H47"/>
    <mergeCell ref="F48:H48"/>
    <mergeCell ref="I48:K48"/>
    <mergeCell ref="I47:K47"/>
    <mergeCell ref="F44:H44"/>
    <mergeCell ref="F46:H46"/>
    <mergeCell ref="F45:H45"/>
    <mergeCell ref="I45:K45"/>
    <mergeCell ref="I44:K44"/>
    <mergeCell ref="I46:K46"/>
    <mergeCell ref="A1:K1"/>
    <mergeCell ref="C2:C3"/>
    <mergeCell ref="F2:G2"/>
    <mergeCell ref="A2:A3"/>
    <mergeCell ref="B2:B3"/>
    <mergeCell ref="E2:E3"/>
    <mergeCell ref="H2:I2"/>
    <mergeCell ref="D2:D3"/>
    <mergeCell ref="J2:J3"/>
    <mergeCell ref="K2:K3"/>
    <mergeCell ref="B47:C47"/>
    <mergeCell ref="D47:E47"/>
    <mergeCell ref="B48:C48"/>
    <mergeCell ref="D48:E48"/>
    <mergeCell ref="A44:C44"/>
    <mergeCell ref="D44:E44"/>
    <mergeCell ref="D46:E46"/>
    <mergeCell ref="B45:C45"/>
    <mergeCell ref="D45:E45"/>
    <mergeCell ref="B46:C46"/>
    <mergeCell ref="A37:B37"/>
    <mergeCell ref="A41:B41"/>
    <mergeCell ref="A42:B42"/>
    <mergeCell ref="A32:B32"/>
    <mergeCell ref="A20:B20"/>
    <mergeCell ref="D52:E52"/>
    <mergeCell ref="F52:H52"/>
    <mergeCell ref="I52:K52"/>
    <mergeCell ref="D51:E51"/>
    <mergeCell ref="F51:H51"/>
    <mergeCell ref="I51:K51"/>
  </mergeCells>
  <pageMargins left="0.23622047244094491" right="0.23622047244094491" top="0" bottom="0.15748031496062992" header="0.11811023622047245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Замира</dc:creator>
  <cp:lastModifiedBy>anzhelatlyunyaeva@yandex.ru</cp:lastModifiedBy>
  <cp:lastPrinted>2025-08-30T11:24:29Z</cp:lastPrinted>
  <dcterms:created xsi:type="dcterms:W3CDTF">2023-10-10T10:26:57Z</dcterms:created>
  <dcterms:modified xsi:type="dcterms:W3CDTF">2025-12-11T12:40:35Z</dcterms:modified>
</cp:coreProperties>
</file>